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M:\share-DA-ACHATS\1 - MARCHES\Marchés UCA 2025\SPR - 0021 - Gardiennage RELANCE (LOT 1 et LOT 5 )\1- DCE\DCE\Pièces financières\"/>
    </mc:Choice>
  </mc:AlternateContent>
  <xr:revisionPtr revIDLastSave="0" documentId="13_ncr:1_{1759BE23-08D2-4B1F-BFCC-EB4AD7C907A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PGF accueil Rotonde" sheetId="4" r:id="rId1"/>
    <sheet name="DPGF accueil Estaing" sheetId="5" r:id="rId2"/>
    <sheet name="DPGF accueil Dunant" sheetId="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3" i="4" l="1"/>
  <c r="B18" i="6"/>
  <c r="B17" i="6"/>
  <c r="B13" i="5"/>
  <c r="B12" i="5"/>
  <c r="M11" i="6"/>
  <c r="M10" i="6"/>
  <c r="L11" i="6"/>
  <c r="L10" i="6"/>
  <c r="K11" i="6"/>
  <c r="K10" i="6"/>
  <c r="J11" i="6"/>
  <c r="J10" i="6"/>
  <c r="I11" i="6"/>
  <c r="I10" i="6"/>
  <c r="H11" i="6"/>
  <c r="H10" i="6"/>
  <c r="G11" i="6"/>
  <c r="G10" i="6"/>
  <c r="F11" i="6"/>
  <c r="F10" i="6"/>
  <c r="E11" i="6"/>
  <c r="E10" i="6"/>
  <c r="D11" i="6"/>
  <c r="D10" i="6"/>
  <c r="C11" i="6"/>
  <c r="C10" i="6"/>
  <c r="B11" i="6"/>
  <c r="B10" i="6"/>
  <c r="C8" i="5" l="1"/>
  <c r="D8" i="5"/>
  <c r="E8" i="5"/>
  <c r="F8" i="5"/>
  <c r="G8" i="5"/>
  <c r="H8" i="5"/>
  <c r="I8" i="5"/>
  <c r="J8" i="5"/>
  <c r="K8" i="5"/>
  <c r="L8" i="5"/>
  <c r="M8" i="5"/>
  <c r="B8" i="5"/>
</calcChain>
</file>

<file path=xl/sharedStrings.xml><?xml version="1.0" encoding="utf-8"?>
<sst xmlns="http://schemas.openxmlformats.org/spreadsheetml/2006/main" count="64" uniqueCount="46">
  <si>
    <t>Prestations</t>
  </si>
  <si>
    <t xml:space="preserve">Périodes et horaires </t>
  </si>
  <si>
    <t>Montant annuel TTC</t>
  </si>
  <si>
    <t>Janvier</t>
  </si>
  <si>
    <t>Février</t>
  </si>
  <si>
    <t>Mars</t>
  </si>
  <si>
    <r>
      <t xml:space="preserve">Avril           </t>
    </r>
    <r>
      <rPr>
        <b/>
        <sz val="10"/>
        <color indexed="10"/>
        <rFont val="Arial"/>
        <family val="2"/>
      </rPr>
      <t xml:space="preserve"> </t>
    </r>
    <r>
      <rPr>
        <b/>
        <sz val="10"/>
        <rFont val="Arial"/>
        <family val="2"/>
      </rPr>
      <t xml:space="preserve">
</t>
    </r>
  </si>
  <si>
    <t>Mai</t>
  </si>
  <si>
    <t>Juin</t>
  </si>
  <si>
    <r>
      <t xml:space="preserve">Juillet
</t>
    </r>
    <r>
      <rPr>
        <b/>
        <sz val="10"/>
        <color indexed="10"/>
        <rFont val="Arial"/>
        <family val="2"/>
      </rPr>
      <t>(arrêt de la prestation dernière semaine de juillet)</t>
    </r>
    <r>
      <rPr>
        <b/>
        <sz val="9"/>
        <color indexed="10"/>
        <rFont val="Arial"/>
        <family val="2"/>
      </rPr>
      <t xml:space="preserve"> </t>
    </r>
  </si>
  <si>
    <r>
      <t>Août</t>
    </r>
    <r>
      <rPr>
        <b/>
        <sz val="10"/>
        <color indexed="10"/>
        <rFont val="Arial"/>
        <family val="2"/>
      </rPr>
      <t xml:space="preserve"> (arrêt de la prestation les 2 premières semaine d'août)</t>
    </r>
  </si>
  <si>
    <t>Septembre</t>
  </si>
  <si>
    <t>Octobre</t>
  </si>
  <si>
    <t>Novembre</t>
  </si>
  <si>
    <r>
      <t>Décembre</t>
    </r>
    <r>
      <rPr>
        <b/>
        <sz val="10"/>
        <color indexed="10"/>
        <rFont val="Arial"/>
        <family val="2"/>
      </rPr>
      <t xml:space="preserve"> (1 semaine d'arrêt de la prestation)</t>
    </r>
  </si>
  <si>
    <t>COUT HT</t>
  </si>
  <si>
    <t>COUT TTC</t>
  </si>
  <si>
    <t>Nombre de  jours mois</t>
  </si>
  <si>
    <t>Heures mensuelles</t>
  </si>
  <si>
    <t>Heures mensuelles nuit</t>
  </si>
  <si>
    <t>TOTAL MENSUEL HT</t>
  </si>
  <si>
    <t>Décomposition du prix globale et forfaitaire pour les prestations d'accueil Dunant</t>
  </si>
  <si>
    <t>Décomposition du prix globale et forfaitaire pour les prestations d'accueil Estaing</t>
  </si>
  <si>
    <t>Décomposition du prix globale et forfaitaire pour les prestations d'accueil Rotonde</t>
  </si>
  <si>
    <r>
      <t xml:space="preserve">Avril
</t>
    </r>
    <r>
      <rPr>
        <b/>
        <sz val="10"/>
        <color indexed="10"/>
        <rFont val="Arial"/>
        <family val="2"/>
      </rPr>
      <t>(1 semaine d'arrêt de la prestation)</t>
    </r>
    <r>
      <rPr>
        <b/>
        <sz val="10"/>
        <rFont val="Arial"/>
        <family val="2"/>
      </rPr>
      <t xml:space="preserve">
</t>
    </r>
  </si>
  <si>
    <t>1 AGENT POUR L'ACCUEIL ET LA SECURITE SSIAP 1 
ET FERMETURE DES SALLES ET DU BATIMENT LE SOIR  DU LUNDI AU VENDREDI de 15H à 21 h</t>
  </si>
  <si>
    <t>TOTAL MENSUEL TTC</t>
  </si>
  <si>
    <r>
      <rPr>
        <b/>
        <sz val="11"/>
        <color rgb="FFFF0000"/>
        <rFont val="Calibri"/>
        <family val="2"/>
        <scheme val="minor"/>
      </rPr>
      <t>RAPPEL :</t>
    </r>
    <r>
      <rPr>
        <b/>
        <sz val="11"/>
        <rFont val="Calibri"/>
        <family val="2"/>
        <scheme val="minor"/>
      </rPr>
      <t xml:space="preserve">
Tarif jour : Tranche horaire entre 6h00 et 21h00
Tarif nuit : Tranche horaire entre 21h00 et 6h00</t>
    </r>
  </si>
  <si>
    <r>
      <t xml:space="preserve">Août </t>
    </r>
    <r>
      <rPr>
        <b/>
        <sz val="10"/>
        <color rgb="FFFF0000"/>
        <rFont val="Arial"/>
        <family val="2"/>
      </rPr>
      <t>(arrêt de la prestation les 3 premières semaines)</t>
    </r>
  </si>
  <si>
    <t>RELANCE LOT 5 : Prestations d'Accueil</t>
  </si>
  <si>
    <t>Marché n° 2025DAC0021R05</t>
  </si>
  <si>
    <t>RELANCE LOT 5 : Prestations d' Accueil</t>
  </si>
  <si>
    <t>1 AGENT POUR ACCUEIL ET FERMETURE DES SALLES DU SOIR  DU LUNDI AU VENDREDI de 17h00 à 23H00</t>
  </si>
  <si>
    <t>Prestation d'accueil sur le site de la Rotonde</t>
  </si>
  <si>
    <t xml:space="preserve">1 agent SSIAP 1 - dans la période d'ouverture du bâtiment - sur la base de 34 semaines horaire normal </t>
  </si>
  <si>
    <t>1 agent SSIAP 1 - dans la période d'ouverture du bâtiment - sur la base de 12 semaines horaire réduit</t>
  </si>
  <si>
    <t xml:space="preserve">Du lundi au vendredi : Horaire normal de 17h30 à 21h30 </t>
  </si>
  <si>
    <t xml:space="preserve">Du lundi au vendredi : Horaire normal de 17h30 à 19h30 </t>
  </si>
  <si>
    <t>Montant total annuel TTC</t>
  </si>
  <si>
    <t>TOTAL mensuel HT</t>
  </si>
  <si>
    <t xml:space="preserve">TOTAL mensuel TTC </t>
  </si>
  <si>
    <t>MONTANT TOTAL ANNUEL HT</t>
  </si>
  <si>
    <t>MONTANT TOTAL ANNUEL TTC</t>
  </si>
  <si>
    <t>Heures JOUR mensuelles</t>
  </si>
  <si>
    <t>Prix  par semaine HT</t>
  </si>
  <si>
    <t>Montant annuel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</si>
</sst>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40C]_-;\-* #,##0.00\ [$€-40C]_-;_-* &quot;-&quot;??\ [$€-40C]_-;_-@_-"/>
    <numFmt numFmtId="165" formatCode="#,##0.00\ &quot;€&quot;"/>
  </numFmts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Arial"/>
      <family val="2"/>
    </font>
    <font>
      <b/>
      <sz val="18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b/>
      <sz val="9"/>
      <color indexed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8"/>
      <color rgb="FFFF0000"/>
      <name val="Arial"/>
      <family val="2"/>
    </font>
    <font>
      <b/>
      <sz val="12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4" fillId="0" borderId="0" xfId="0" applyFont="1"/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vertical="center"/>
    </xf>
    <xf numFmtId="0" fontId="3" fillId="2" borderId="5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164" fontId="4" fillId="0" borderId="8" xfId="0" applyNumberFormat="1" applyFont="1" applyBorder="1" applyAlignment="1">
      <alignment horizontal="center" vertical="center"/>
    </xf>
    <xf numFmtId="0" fontId="0" fillId="0" borderId="0" xfId="0"/>
    <xf numFmtId="0" fontId="0" fillId="0" borderId="9" xfId="0" applyBorder="1"/>
    <xf numFmtId="0" fontId="0" fillId="0" borderId="0" xfId="0" applyAlignment="1">
      <alignment vertical="center"/>
    </xf>
    <xf numFmtId="165" fontId="15" fillId="5" borderId="9" xfId="0" applyNumberFormat="1" applyFont="1" applyFill="1" applyBorder="1" applyAlignment="1">
      <alignment horizontal="center" vertical="center" wrapText="1"/>
    </xf>
    <xf numFmtId="0" fontId="0" fillId="5" borderId="0" xfId="0" applyFill="1"/>
    <xf numFmtId="0" fontId="10" fillId="4" borderId="9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0" fillId="7" borderId="17" xfId="0" applyFill="1" applyBorder="1"/>
    <xf numFmtId="0" fontId="0" fillId="7" borderId="18" xfId="0" applyFill="1" applyBorder="1"/>
    <xf numFmtId="0" fontId="12" fillId="4" borderId="11" xfId="0" applyFont="1" applyFill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0" fillId="7" borderId="19" xfId="0" applyFont="1" applyFill="1" applyBorder="1" applyAlignment="1">
      <alignment horizontal="center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" fillId="0" borderId="6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0" fillId="5" borderId="0" xfId="0" applyFill="1" applyAlignment="1">
      <alignment horizontal="center" vertical="center"/>
    </xf>
    <xf numFmtId="0" fontId="19" fillId="4" borderId="11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horizontal="center" vertical="center"/>
    </xf>
    <xf numFmtId="0" fontId="16" fillId="0" borderId="14" xfId="0" applyFont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0" fillId="0" borderId="0" xfId="0" applyBorder="1"/>
    <xf numFmtId="0" fontId="12" fillId="4" borderId="9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 wrapText="1"/>
    </xf>
    <xf numFmtId="0" fontId="0" fillId="8" borderId="10" xfId="0" applyFill="1" applyBorder="1" applyAlignment="1">
      <alignment horizontal="center" vertical="center"/>
    </xf>
    <xf numFmtId="0" fontId="0" fillId="0" borderId="22" xfId="0" applyBorder="1"/>
    <xf numFmtId="0" fontId="0" fillId="0" borderId="4" xfId="0" applyBorder="1"/>
    <xf numFmtId="0" fontId="0" fillId="0" borderId="8" xfId="0" applyBorder="1"/>
    <xf numFmtId="0" fontId="4" fillId="0" borderId="23" xfId="0" applyFont="1" applyBorder="1"/>
    <xf numFmtId="0" fontId="4" fillId="0" borderId="24" xfId="0" applyFont="1" applyBorder="1"/>
    <xf numFmtId="0" fontId="4" fillId="0" borderId="25" xfId="0" applyFont="1" applyBorder="1"/>
    <xf numFmtId="0" fontId="8" fillId="0" borderId="22" xfId="0" applyFont="1" applyBorder="1"/>
    <xf numFmtId="0" fontId="4" fillId="6" borderId="8" xfId="0" applyFont="1" applyFill="1" applyBorder="1"/>
    <xf numFmtId="0" fontId="8" fillId="0" borderId="23" xfId="0" applyFont="1" applyBorder="1"/>
    <xf numFmtId="0" fontId="4" fillId="6" borderId="25" xfId="0" applyFont="1" applyFill="1" applyBorder="1"/>
    <xf numFmtId="0" fontId="20" fillId="0" borderId="0" xfId="0" applyFont="1" applyFill="1" applyBorder="1" applyAlignment="1">
      <alignment horizontal="center"/>
    </xf>
    <xf numFmtId="164" fontId="4" fillId="6" borderId="0" xfId="0" applyNumberFormat="1" applyFont="1" applyFill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/>
    </xf>
    <xf numFmtId="0" fontId="3" fillId="6" borderId="20" xfId="0" applyFont="1" applyFill="1" applyBorder="1" applyAlignment="1">
      <alignment horizontal="center" vertical="center"/>
    </xf>
    <xf numFmtId="0" fontId="3" fillId="6" borderId="21" xfId="0" applyFont="1" applyFill="1" applyBorder="1" applyAlignment="1">
      <alignment horizontal="center" vertical="center"/>
    </xf>
    <xf numFmtId="0" fontId="0" fillId="8" borderId="9" xfId="0" applyFill="1" applyBorder="1" applyAlignment="1">
      <alignment horizontal="center" vertical="center" wrapText="1"/>
    </xf>
    <xf numFmtId="0" fontId="11" fillId="6" borderId="0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2" fillId="4" borderId="16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863600</xdr:colOff>
      <xdr:row>1</xdr:row>
      <xdr:rowOff>190500</xdr:rowOff>
    </xdr:to>
    <xdr:pic>
      <xdr:nvPicPr>
        <xdr:cNvPr id="3084" name="Image 1" descr="logo_UCA_carre_HD_CMJN">
          <a:extLst>
            <a:ext uri="{FF2B5EF4-FFF2-40B4-BE49-F238E27FC236}">
              <a16:creationId xmlns:a16="http://schemas.microsoft.com/office/drawing/2014/main" id="{85B641BE-91B8-8946-9A6D-9E2123FAFC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63600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863600</xdr:colOff>
      <xdr:row>1</xdr:row>
      <xdr:rowOff>190500</xdr:rowOff>
    </xdr:to>
    <xdr:pic>
      <xdr:nvPicPr>
        <xdr:cNvPr id="2" name="Image 1" descr="logo_UCA_carre_HD_CMJN">
          <a:extLst>
            <a:ext uri="{FF2B5EF4-FFF2-40B4-BE49-F238E27FC236}">
              <a16:creationId xmlns:a16="http://schemas.microsoft.com/office/drawing/2014/main" id="{D5227D1C-A20B-471E-B54F-2EE602AA28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63600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863600</xdr:colOff>
      <xdr:row>1</xdr:row>
      <xdr:rowOff>190500</xdr:rowOff>
    </xdr:to>
    <xdr:pic>
      <xdr:nvPicPr>
        <xdr:cNvPr id="2" name="Image 1" descr="logo_UCA_carre_HD_CMJN">
          <a:extLst>
            <a:ext uri="{FF2B5EF4-FFF2-40B4-BE49-F238E27FC236}">
              <a16:creationId xmlns:a16="http://schemas.microsoft.com/office/drawing/2014/main" id="{1344C5DE-A8F0-4A23-8EB2-C0AB31FDEA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63600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"/>
  <sheetViews>
    <sheetView tabSelected="1" zoomScale="90" zoomScaleNormal="90" workbookViewId="0">
      <selection activeCell="F8" sqref="F8"/>
    </sheetView>
  </sheetViews>
  <sheetFormatPr baseColWidth="10" defaultColWidth="11.42578125" defaultRowHeight="12.75" x14ac:dyDescent="0.2"/>
  <cols>
    <col min="1" max="1" width="34" style="1" customWidth="1"/>
    <col min="2" max="2" width="29.7109375" style="1" customWidth="1"/>
    <col min="3" max="3" width="32" style="1" customWidth="1"/>
    <col min="4" max="4" width="24.42578125" style="1" customWidth="1"/>
    <col min="5" max="5" width="20.7109375" style="1" customWidth="1"/>
    <col min="6" max="6" width="22.28515625" style="1" customWidth="1"/>
    <col min="7" max="7" width="27" style="1" customWidth="1"/>
    <col min="8" max="8" width="17.28515625" style="1" customWidth="1"/>
    <col min="9" max="16384" width="11.42578125" style="1"/>
  </cols>
  <sheetData>
    <row r="1" spans="1:8" ht="51.75" customHeight="1" x14ac:dyDescent="0.2">
      <c r="A1" s="2"/>
      <c r="B1" s="55" t="s">
        <v>30</v>
      </c>
      <c r="C1" s="55"/>
      <c r="D1" s="55"/>
      <c r="E1" s="55"/>
      <c r="F1" s="55"/>
      <c r="G1" s="55"/>
      <c r="H1" s="55"/>
    </row>
    <row r="2" spans="1:8" ht="36.75" customHeight="1" x14ac:dyDescent="0.2">
      <c r="A2" s="2"/>
      <c r="B2" s="58" t="s">
        <v>31</v>
      </c>
      <c r="C2" s="58"/>
      <c r="D2" s="58"/>
      <c r="E2" s="58"/>
      <c r="F2" s="58"/>
      <c r="G2" s="58"/>
      <c r="H2" s="58"/>
    </row>
    <row r="3" spans="1:8" ht="41.25" customHeight="1" x14ac:dyDescent="0.2">
      <c r="A3" s="3"/>
      <c r="B3" s="56" t="s">
        <v>23</v>
      </c>
      <c r="C3" s="56"/>
      <c r="D3" s="56"/>
      <c r="E3" s="56"/>
      <c r="F3" s="56"/>
      <c r="G3" s="56"/>
      <c r="H3" s="56"/>
    </row>
    <row r="4" spans="1:8" ht="17.25" customHeight="1" x14ac:dyDescent="0.2">
      <c r="A4" s="4"/>
      <c r="B4" s="57"/>
      <c r="C4" s="57"/>
      <c r="D4" s="57"/>
      <c r="E4" s="57"/>
      <c r="F4" s="57"/>
      <c r="G4" s="57"/>
      <c r="H4" s="57"/>
    </row>
    <row r="7" spans="1:8" ht="13.5" thickBot="1" x14ac:dyDescent="0.25"/>
    <row r="8" spans="1:8" ht="67.5" customHeight="1" thickBot="1" x14ac:dyDescent="0.25">
      <c r="A8" s="5" t="s">
        <v>0</v>
      </c>
      <c r="B8" s="10" t="s">
        <v>1</v>
      </c>
      <c r="C8" s="6" t="s">
        <v>44</v>
      </c>
      <c r="D8" s="6" t="s">
        <v>45</v>
      </c>
      <c r="E8" s="7" t="s">
        <v>2</v>
      </c>
    </row>
    <row r="9" spans="1:8" ht="21.6" customHeight="1" thickBot="1" x14ac:dyDescent="0.25">
      <c r="A9" s="60" t="s">
        <v>34</v>
      </c>
      <c r="B9" s="61"/>
      <c r="C9" s="61"/>
      <c r="D9" s="61"/>
      <c r="E9" s="62"/>
    </row>
    <row r="10" spans="1:8" ht="88.5" customHeight="1" thickBot="1" x14ac:dyDescent="0.25">
      <c r="A10" s="11" t="s">
        <v>33</v>
      </c>
      <c r="B10" s="28" t="s">
        <v>36</v>
      </c>
      <c r="C10" s="8"/>
      <c r="D10" s="9"/>
      <c r="E10" s="12"/>
    </row>
    <row r="11" spans="1:8" ht="21.95" customHeight="1" thickBot="1" x14ac:dyDescent="0.25">
      <c r="A11" s="60" t="s">
        <v>35</v>
      </c>
      <c r="B11" s="61"/>
      <c r="C11" s="61"/>
      <c r="D11" s="61"/>
      <c r="E11" s="62"/>
    </row>
    <row r="12" spans="1:8" ht="88.5" customHeight="1" x14ac:dyDescent="0.2">
      <c r="A12" s="11" t="s">
        <v>33</v>
      </c>
      <c r="B12" s="28" t="s">
        <v>37</v>
      </c>
      <c r="C12" s="8"/>
      <c r="D12" s="9"/>
      <c r="E12" s="12"/>
    </row>
    <row r="13" spans="1:8" ht="21.95" customHeight="1" x14ac:dyDescent="0.25">
      <c r="A13" s="29"/>
      <c r="B13" s="29"/>
      <c r="C13" s="29"/>
      <c r="D13" s="53" t="s">
        <v>38</v>
      </c>
      <c r="E13" s="54">
        <f>E10+E12</f>
        <v>0</v>
      </c>
    </row>
    <row r="14" spans="1:8" x14ac:dyDescent="0.2">
      <c r="A14" s="59" t="s">
        <v>27</v>
      </c>
      <c r="B14" s="59"/>
      <c r="C14" s="59"/>
      <c r="D14" s="59"/>
      <c r="E14" s="59"/>
    </row>
    <row r="15" spans="1:8" x14ac:dyDescent="0.2">
      <c r="A15" s="59"/>
      <c r="B15" s="59"/>
      <c r="C15" s="59"/>
      <c r="D15" s="59"/>
      <c r="E15" s="59"/>
    </row>
    <row r="16" spans="1:8" ht="18.75" customHeight="1" x14ac:dyDescent="0.2">
      <c r="A16" s="59"/>
      <c r="B16" s="59"/>
      <c r="C16" s="59"/>
      <c r="D16" s="59"/>
      <c r="E16" s="59"/>
    </row>
  </sheetData>
  <mergeCells count="7">
    <mergeCell ref="B1:H1"/>
    <mergeCell ref="B3:H3"/>
    <mergeCell ref="B4:H4"/>
    <mergeCell ref="B2:H2"/>
    <mergeCell ref="A14:E16"/>
    <mergeCell ref="A9:E9"/>
    <mergeCell ref="A11:E1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29BF4-AC01-4E78-8922-B7656D9AE264}">
  <dimension ref="A1:P13"/>
  <sheetViews>
    <sheetView zoomScale="70" zoomScaleNormal="70" workbookViewId="0">
      <selection activeCell="B12" sqref="B12"/>
    </sheetView>
  </sheetViews>
  <sheetFormatPr baseColWidth="10" defaultColWidth="11.42578125" defaultRowHeight="12.75" x14ac:dyDescent="0.2"/>
  <cols>
    <col min="1" max="1" width="34" style="1" customWidth="1"/>
    <col min="2" max="2" width="32" style="1" customWidth="1"/>
    <col min="3" max="3" width="24.42578125" style="1" customWidth="1"/>
    <col min="4" max="4" width="20.7109375" style="1" customWidth="1"/>
    <col min="5" max="5" width="22.28515625" style="1" customWidth="1"/>
    <col min="6" max="6" width="27" style="1" customWidth="1"/>
    <col min="7" max="7" width="17.28515625" style="1" customWidth="1"/>
    <col min="8" max="13" width="11.42578125" style="1"/>
    <col min="14" max="14" width="11.7109375" style="1" customWidth="1"/>
    <col min="15" max="16384" width="11.42578125" style="1"/>
  </cols>
  <sheetData>
    <row r="1" spans="1:16" ht="51.75" customHeight="1" x14ac:dyDescent="0.2">
      <c r="A1" s="2"/>
      <c r="B1" s="55" t="s">
        <v>30</v>
      </c>
      <c r="C1" s="55"/>
      <c r="D1" s="55"/>
      <c r="E1" s="55"/>
      <c r="F1" s="55"/>
      <c r="G1" s="26"/>
    </row>
    <row r="2" spans="1:16" ht="36.75" customHeight="1" x14ac:dyDescent="0.2">
      <c r="A2" s="2"/>
      <c r="B2" s="58" t="s">
        <v>29</v>
      </c>
      <c r="C2" s="58"/>
      <c r="D2" s="58"/>
      <c r="E2" s="58"/>
      <c r="F2" s="58"/>
      <c r="G2" s="27"/>
    </row>
    <row r="3" spans="1:16" ht="41.25" customHeight="1" x14ac:dyDescent="0.2">
      <c r="A3" s="3"/>
      <c r="B3" s="56" t="s">
        <v>22</v>
      </c>
      <c r="C3" s="56"/>
      <c r="D3" s="56"/>
      <c r="E3" s="56"/>
      <c r="F3" s="56"/>
      <c r="G3" s="56"/>
      <c r="H3" s="56"/>
    </row>
    <row r="4" spans="1:16" s="13" customFormat="1" ht="76.5" x14ac:dyDescent="0.2">
      <c r="A4" s="34"/>
      <c r="B4" s="35" t="s">
        <v>3</v>
      </c>
      <c r="C4" s="35" t="s">
        <v>4</v>
      </c>
      <c r="D4" s="35" t="s">
        <v>5</v>
      </c>
      <c r="E4" s="35" t="s">
        <v>24</v>
      </c>
      <c r="F4" s="35" t="s">
        <v>7</v>
      </c>
      <c r="G4" s="35" t="s">
        <v>8</v>
      </c>
      <c r="H4" s="35" t="s">
        <v>9</v>
      </c>
      <c r="I4" s="35" t="s">
        <v>28</v>
      </c>
      <c r="J4" s="35" t="s">
        <v>11</v>
      </c>
      <c r="K4" s="35" t="s">
        <v>12</v>
      </c>
      <c r="L4" s="35" t="s">
        <v>13</v>
      </c>
      <c r="M4" s="35" t="s">
        <v>14</v>
      </c>
      <c r="N4" s="36"/>
      <c r="O4" s="38"/>
    </row>
    <row r="5" spans="1:16" s="15" customFormat="1" ht="63" customHeight="1" x14ac:dyDescent="0.2">
      <c r="A5" s="64" t="s">
        <v>25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41"/>
      <c r="O5" s="41"/>
    </row>
    <row r="6" spans="1:16" s="17" customFormat="1" ht="18" customHeight="1" x14ac:dyDescent="0.2">
      <c r="A6" s="65" t="s">
        <v>17</v>
      </c>
      <c r="B6" s="63">
        <v>21</v>
      </c>
      <c r="C6" s="63">
        <v>20</v>
      </c>
      <c r="D6" s="63">
        <v>22</v>
      </c>
      <c r="E6" s="63">
        <v>16</v>
      </c>
      <c r="F6" s="63">
        <v>18</v>
      </c>
      <c r="G6" s="63">
        <v>22</v>
      </c>
      <c r="H6" s="63">
        <v>17</v>
      </c>
      <c r="I6" s="63">
        <v>5</v>
      </c>
      <c r="J6" s="63">
        <v>22</v>
      </c>
      <c r="K6" s="63">
        <v>22</v>
      </c>
      <c r="L6" s="63">
        <v>20</v>
      </c>
      <c r="M6" s="63">
        <v>18</v>
      </c>
      <c r="N6" s="66"/>
      <c r="O6" s="66"/>
      <c r="P6" s="32"/>
    </row>
    <row r="7" spans="1:16" s="17" customFormat="1" ht="18" customHeight="1" x14ac:dyDescent="0.2">
      <c r="A7" s="65"/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6"/>
      <c r="O7" s="66"/>
      <c r="P7" s="32"/>
    </row>
    <row r="8" spans="1:16" s="30" customFormat="1" ht="18" customHeight="1" thickBot="1" x14ac:dyDescent="0.25">
      <c r="A8" s="40" t="s">
        <v>18</v>
      </c>
      <c r="B8" s="42">
        <f>B6*6</f>
        <v>126</v>
      </c>
      <c r="C8" s="42">
        <f t="shared" ref="C8:M8" si="0">C6*6</f>
        <v>120</v>
      </c>
      <c r="D8" s="42">
        <f t="shared" si="0"/>
        <v>132</v>
      </c>
      <c r="E8" s="42">
        <f t="shared" si="0"/>
        <v>96</v>
      </c>
      <c r="F8" s="42">
        <f t="shared" si="0"/>
        <v>108</v>
      </c>
      <c r="G8" s="42">
        <f t="shared" si="0"/>
        <v>132</v>
      </c>
      <c r="H8" s="42">
        <f t="shared" si="0"/>
        <v>102</v>
      </c>
      <c r="I8" s="42">
        <f t="shared" si="0"/>
        <v>30</v>
      </c>
      <c r="J8" s="42">
        <f t="shared" si="0"/>
        <v>132</v>
      </c>
      <c r="K8" s="42">
        <f t="shared" si="0"/>
        <v>132</v>
      </c>
      <c r="L8" s="42">
        <f t="shared" si="0"/>
        <v>120</v>
      </c>
      <c r="M8" s="42">
        <f t="shared" si="0"/>
        <v>108</v>
      </c>
      <c r="N8" s="37"/>
      <c r="O8" s="37"/>
      <c r="P8" s="33"/>
    </row>
    <row r="9" spans="1:16" s="13" customFormat="1" ht="17.45" customHeight="1" x14ac:dyDescent="0.2">
      <c r="A9" s="31" t="s">
        <v>39</v>
      </c>
      <c r="B9" s="43"/>
      <c r="C9" s="44"/>
      <c r="D9" s="44"/>
      <c r="E9" s="44"/>
      <c r="F9" s="44"/>
      <c r="G9" s="44"/>
      <c r="H9" s="44"/>
      <c r="I9" s="44"/>
      <c r="J9" s="44"/>
      <c r="K9" s="44"/>
      <c r="L9" s="44"/>
      <c r="M9" s="45"/>
      <c r="N9" s="39"/>
    </row>
    <row r="10" spans="1:16" ht="20.100000000000001" customHeight="1" thickBot="1" x14ac:dyDescent="0.25">
      <c r="A10" s="31" t="s">
        <v>40</v>
      </c>
      <c r="B10" s="46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8"/>
    </row>
    <row r="11" spans="1:16" ht="13.5" thickBot="1" x14ac:dyDescent="0.25"/>
    <row r="12" spans="1:16" ht="15.75" x14ac:dyDescent="0.25">
      <c r="A12" s="49" t="s">
        <v>41</v>
      </c>
      <c r="B12" s="50">
        <f>B9+C9+D9+E9+F9+G9+H9+I9+J9+K9+L9+M9</f>
        <v>0</v>
      </c>
    </row>
    <row r="13" spans="1:16" ht="16.5" thickBot="1" x14ac:dyDescent="0.3">
      <c r="A13" s="51" t="s">
        <v>42</v>
      </c>
      <c r="B13" s="52">
        <f>B10+C10+D10+E10+F10+G10+H10+I10+J10+K10+L10+M10</f>
        <v>0</v>
      </c>
    </row>
  </sheetData>
  <mergeCells count="19">
    <mergeCell ref="N6:N7"/>
    <mergeCell ref="O6:O7"/>
    <mergeCell ref="E6:E7"/>
    <mergeCell ref="F6:F7"/>
    <mergeCell ref="G6:G7"/>
    <mergeCell ref="H6:H7"/>
    <mergeCell ref="I6:I7"/>
    <mergeCell ref="J6:J7"/>
    <mergeCell ref="A5:M5"/>
    <mergeCell ref="B1:F1"/>
    <mergeCell ref="B2:F2"/>
    <mergeCell ref="B3:H3"/>
    <mergeCell ref="K6:K7"/>
    <mergeCell ref="L6:L7"/>
    <mergeCell ref="A6:A7"/>
    <mergeCell ref="B6:B7"/>
    <mergeCell ref="C6:C7"/>
    <mergeCell ref="D6:D7"/>
    <mergeCell ref="M6:M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621E1-6FD9-49F7-A996-C821D31AC571}">
  <dimension ref="A1:O21"/>
  <sheetViews>
    <sheetView zoomScaleNormal="100" workbookViewId="0">
      <selection activeCell="A19" sqref="A19:E21"/>
    </sheetView>
  </sheetViews>
  <sheetFormatPr baseColWidth="10" defaultColWidth="11.42578125" defaultRowHeight="12.75" x14ac:dyDescent="0.2"/>
  <cols>
    <col min="1" max="1" width="34" style="1" customWidth="1"/>
    <col min="2" max="2" width="32" style="1" customWidth="1"/>
    <col min="3" max="3" width="24.42578125" style="1" customWidth="1"/>
    <col min="4" max="4" width="20.7109375" style="1" customWidth="1"/>
    <col min="5" max="5" width="22.28515625" style="1" customWidth="1"/>
    <col min="6" max="6" width="27" style="1" customWidth="1"/>
    <col min="7" max="7" width="17.28515625" style="1" customWidth="1"/>
    <col min="8" max="16384" width="11.42578125" style="1"/>
  </cols>
  <sheetData>
    <row r="1" spans="1:15" ht="51.75" customHeight="1" x14ac:dyDescent="0.2">
      <c r="A1" s="2"/>
      <c r="B1" s="55" t="s">
        <v>30</v>
      </c>
      <c r="C1" s="55"/>
      <c r="D1" s="55"/>
      <c r="E1" s="55"/>
      <c r="F1" s="55"/>
      <c r="G1" s="55"/>
      <c r="H1" s="55"/>
    </row>
    <row r="2" spans="1:15" ht="36.75" customHeight="1" x14ac:dyDescent="0.2">
      <c r="A2" s="2"/>
      <c r="B2" s="58" t="s">
        <v>31</v>
      </c>
      <c r="C2" s="58"/>
      <c r="D2" s="58"/>
      <c r="E2" s="58"/>
      <c r="F2" s="58"/>
      <c r="G2" s="58"/>
      <c r="H2" s="58"/>
    </row>
    <row r="3" spans="1:15" ht="41.25" customHeight="1" x14ac:dyDescent="0.2">
      <c r="A3" s="3"/>
      <c r="B3" s="56" t="s">
        <v>21</v>
      </c>
      <c r="C3" s="56"/>
      <c r="D3" s="56"/>
      <c r="E3" s="56"/>
      <c r="F3" s="56"/>
      <c r="G3" s="56"/>
      <c r="H3" s="56"/>
    </row>
    <row r="4" spans="1:15" ht="17.25" customHeight="1" x14ac:dyDescent="0.2">
      <c r="A4" s="4"/>
      <c r="B4" s="57"/>
      <c r="C4" s="57"/>
      <c r="D4" s="57"/>
      <c r="E4" s="57"/>
      <c r="F4" s="57"/>
      <c r="G4" s="57"/>
    </row>
    <row r="6" spans="1:15" ht="89.25" x14ac:dyDescent="0.2">
      <c r="A6" s="24"/>
      <c r="B6" s="18" t="s">
        <v>3</v>
      </c>
      <c r="C6" s="18" t="s">
        <v>4</v>
      </c>
      <c r="D6" s="18" t="s">
        <v>5</v>
      </c>
      <c r="E6" s="18" t="s">
        <v>6</v>
      </c>
      <c r="F6" s="18" t="s">
        <v>7</v>
      </c>
      <c r="G6" s="18" t="s">
        <v>8</v>
      </c>
      <c r="H6" s="18" t="s">
        <v>9</v>
      </c>
      <c r="I6" s="18" t="s">
        <v>10</v>
      </c>
      <c r="J6" s="18" t="s">
        <v>11</v>
      </c>
      <c r="K6" s="18" t="s">
        <v>12</v>
      </c>
      <c r="L6" s="18" t="s">
        <v>13</v>
      </c>
      <c r="M6" s="18" t="s">
        <v>14</v>
      </c>
      <c r="N6" s="19" t="s">
        <v>15</v>
      </c>
      <c r="O6" s="19" t="s">
        <v>16</v>
      </c>
    </row>
    <row r="7" spans="1:15" ht="23.25" x14ac:dyDescent="0.2">
      <c r="A7" s="69" t="s">
        <v>32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1"/>
    </row>
    <row r="8" spans="1:15" x14ac:dyDescent="0.2">
      <c r="A8" s="72" t="s">
        <v>17</v>
      </c>
      <c r="B8" s="74">
        <v>21</v>
      </c>
      <c r="C8" s="74">
        <v>20</v>
      </c>
      <c r="D8" s="74">
        <v>22</v>
      </c>
      <c r="E8" s="76">
        <v>21</v>
      </c>
      <c r="F8" s="76">
        <v>18</v>
      </c>
      <c r="G8" s="76">
        <v>22</v>
      </c>
      <c r="H8" s="76">
        <v>17</v>
      </c>
      <c r="I8" s="76">
        <v>11</v>
      </c>
      <c r="J8" s="76">
        <v>22</v>
      </c>
      <c r="K8" s="67">
        <v>22</v>
      </c>
      <c r="L8" s="67">
        <v>20</v>
      </c>
      <c r="M8" s="67">
        <v>18</v>
      </c>
      <c r="N8" s="67"/>
      <c r="O8" s="67"/>
    </row>
    <row r="9" spans="1:15" x14ac:dyDescent="0.2">
      <c r="A9" s="73"/>
      <c r="B9" s="75"/>
      <c r="C9" s="75"/>
      <c r="D9" s="75"/>
      <c r="E9" s="77"/>
      <c r="F9" s="77"/>
      <c r="G9" s="77"/>
      <c r="H9" s="77"/>
      <c r="I9" s="77"/>
      <c r="J9" s="77"/>
      <c r="K9" s="68"/>
      <c r="L9" s="68"/>
      <c r="M9" s="68"/>
      <c r="N9" s="68"/>
      <c r="O9" s="68"/>
    </row>
    <row r="10" spans="1:15" x14ac:dyDescent="0.2">
      <c r="A10" s="23" t="s">
        <v>43</v>
      </c>
      <c r="B10" s="14">
        <f t="shared" ref="B10:M10" si="0">B8*4</f>
        <v>84</v>
      </c>
      <c r="C10" s="14">
        <f t="shared" si="0"/>
        <v>80</v>
      </c>
      <c r="D10" s="14">
        <f t="shared" si="0"/>
        <v>88</v>
      </c>
      <c r="E10" s="14">
        <f t="shared" si="0"/>
        <v>84</v>
      </c>
      <c r="F10" s="14">
        <f t="shared" si="0"/>
        <v>72</v>
      </c>
      <c r="G10" s="14">
        <f t="shared" si="0"/>
        <v>88</v>
      </c>
      <c r="H10" s="14">
        <f t="shared" si="0"/>
        <v>68</v>
      </c>
      <c r="I10" s="14">
        <f t="shared" si="0"/>
        <v>44</v>
      </c>
      <c r="J10" s="14">
        <f t="shared" si="0"/>
        <v>88</v>
      </c>
      <c r="K10" s="14">
        <f t="shared" si="0"/>
        <v>88</v>
      </c>
      <c r="L10" s="14">
        <f t="shared" si="0"/>
        <v>80</v>
      </c>
      <c r="M10" s="14">
        <f t="shared" si="0"/>
        <v>72</v>
      </c>
      <c r="N10" s="20"/>
      <c r="O10" s="20"/>
    </row>
    <row r="11" spans="1:15" x14ac:dyDescent="0.2">
      <c r="A11" s="23" t="s">
        <v>19</v>
      </c>
      <c r="B11" s="14">
        <f t="shared" ref="B11:M11" si="1">B8*2</f>
        <v>42</v>
      </c>
      <c r="C11" s="14">
        <f t="shared" si="1"/>
        <v>40</v>
      </c>
      <c r="D11" s="14">
        <f t="shared" si="1"/>
        <v>44</v>
      </c>
      <c r="E11" s="14">
        <f t="shared" si="1"/>
        <v>42</v>
      </c>
      <c r="F11" s="14">
        <f t="shared" si="1"/>
        <v>36</v>
      </c>
      <c r="G11" s="14">
        <f t="shared" si="1"/>
        <v>44</v>
      </c>
      <c r="H11" s="14">
        <f t="shared" si="1"/>
        <v>34</v>
      </c>
      <c r="I11" s="14">
        <f t="shared" si="1"/>
        <v>22</v>
      </c>
      <c r="J11" s="14">
        <f t="shared" si="1"/>
        <v>44</v>
      </c>
      <c r="K11" s="14">
        <f t="shared" si="1"/>
        <v>44</v>
      </c>
      <c r="L11" s="14">
        <f t="shared" si="1"/>
        <v>40</v>
      </c>
      <c r="M11" s="14">
        <f t="shared" si="1"/>
        <v>36</v>
      </c>
      <c r="N11" s="16"/>
      <c r="O11" s="16"/>
    </row>
    <row r="12" spans="1:15" ht="13.5" thickBot="1" x14ac:dyDescent="0.25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</row>
    <row r="13" spans="1:15" ht="13.5" thickBot="1" x14ac:dyDescent="0.25">
      <c r="A13" s="25" t="s">
        <v>20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2"/>
    </row>
    <row r="14" spans="1:15" ht="17.25" customHeight="1" thickBot="1" x14ac:dyDescent="0.25">
      <c r="A14" s="25" t="s">
        <v>26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</row>
    <row r="16" spans="1:15" ht="13.5" thickBot="1" x14ac:dyDescent="0.25"/>
    <row r="17" spans="1:5" ht="15.75" x14ac:dyDescent="0.25">
      <c r="A17" s="49" t="s">
        <v>41</v>
      </c>
      <c r="B17" s="50">
        <f>B13+C13+D13+E13+F13+G13+H13+I13+J13+K13+L13+M13</f>
        <v>0</v>
      </c>
    </row>
    <row r="18" spans="1:5" ht="16.5" thickBot="1" x14ac:dyDescent="0.3">
      <c r="A18" s="51" t="s">
        <v>42</v>
      </c>
      <c r="B18" s="52">
        <f>B14+C14+D14+E14+F14+G14+H14+I14+J14+K14+L14+M14</f>
        <v>0</v>
      </c>
    </row>
    <row r="19" spans="1:5" x14ac:dyDescent="0.2">
      <c r="A19" s="59" t="s">
        <v>27</v>
      </c>
      <c r="B19" s="59"/>
      <c r="C19" s="59"/>
      <c r="D19" s="59"/>
      <c r="E19" s="59"/>
    </row>
    <row r="20" spans="1:5" x14ac:dyDescent="0.2">
      <c r="A20" s="59"/>
      <c r="B20" s="59"/>
      <c r="C20" s="59"/>
      <c r="D20" s="59"/>
      <c r="E20" s="59"/>
    </row>
    <row r="21" spans="1:5" ht="18" customHeight="1" x14ac:dyDescent="0.2">
      <c r="A21" s="59"/>
      <c r="B21" s="59"/>
      <c r="C21" s="59"/>
      <c r="D21" s="59"/>
      <c r="E21" s="59"/>
    </row>
  </sheetData>
  <mergeCells count="21">
    <mergeCell ref="A19:E21"/>
    <mergeCell ref="B4:G4"/>
    <mergeCell ref="G8:G9"/>
    <mergeCell ref="H8:H9"/>
    <mergeCell ref="B1:H1"/>
    <mergeCell ref="B2:H2"/>
    <mergeCell ref="B3:H3"/>
    <mergeCell ref="M8:M9"/>
    <mergeCell ref="N8:N9"/>
    <mergeCell ref="A7:O7"/>
    <mergeCell ref="A8:A9"/>
    <mergeCell ref="B8:B9"/>
    <mergeCell ref="C8:C9"/>
    <mergeCell ref="D8:D9"/>
    <mergeCell ref="E8:E9"/>
    <mergeCell ref="F8:F9"/>
    <mergeCell ref="O8:O9"/>
    <mergeCell ref="I8:I9"/>
    <mergeCell ref="J8:J9"/>
    <mergeCell ref="K8:K9"/>
    <mergeCell ref="L8:L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DPGF accueil Rotonde</vt:lpstr>
      <vt:lpstr>DPGF accueil Estaing</vt:lpstr>
      <vt:lpstr>DPGF accueil Dunant</vt:lpstr>
    </vt:vector>
  </TitlesOfParts>
  <Company>Université Blaise Pascal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Service Contrats</dc:creator>
  <cp:lastModifiedBy>Sarah MAISONHAUTE</cp:lastModifiedBy>
  <cp:lastPrinted>2015-02-16T10:48:46Z</cp:lastPrinted>
  <dcterms:created xsi:type="dcterms:W3CDTF">2003-01-23T14:33:08Z</dcterms:created>
  <dcterms:modified xsi:type="dcterms:W3CDTF">2025-10-14T12:25:34Z</dcterms:modified>
</cp:coreProperties>
</file>